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0" windowWidth="14810" windowHeight="7950"/>
  </bookViews>
  <sheets>
    <sheet name="BO Aggregate" sheetId="1" r:id="rId1"/>
  </sheets>
  <calcPr calcId="145621"/>
</workbook>
</file>

<file path=xl/calcChain.xml><?xml version="1.0" encoding="utf-8"?>
<calcChain xmlns="http://schemas.openxmlformats.org/spreadsheetml/2006/main">
  <c r="C13" i="1" l="1"/>
  <c r="E13" i="1"/>
  <c r="D13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<sst xmlns="http://schemas.openxmlformats.org/spreadsheetml/2006/main" count="24" uniqueCount="24">
  <si>
    <t>Trust</t>
  </si>
  <si>
    <t>Resident</t>
  </si>
  <si>
    <t>NRI</t>
  </si>
  <si>
    <t>Mutual Fund</t>
  </si>
  <si>
    <t>HUF</t>
  </si>
  <si>
    <t>Foreign National</t>
  </si>
  <si>
    <t>FII</t>
  </si>
  <si>
    <t>FI</t>
  </si>
  <si>
    <t>Bank</t>
  </si>
  <si>
    <t>Type of Client</t>
  </si>
  <si>
    <t>Month</t>
  </si>
  <si>
    <t xml:space="preserve">Demat Value
(in ₹ crore) - 
Type of Security  - Equity
</t>
  </si>
  <si>
    <t xml:space="preserve">Demat Value
(in ₹ crore) - 
Type of Security - Debt
</t>
  </si>
  <si>
    <r>
      <t xml:space="preserve">Demat Value
(in ₹ crore) -
Type of Security
- </t>
    </r>
    <r>
      <rPr>
        <b/>
        <sz val="10"/>
        <rFont val="Arial"/>
        <family val="2"/>
      </rPr>
      <t>Funds</t>
    </r>
    <r>
      <rPr>
        <b/>
        <sz val="10"/>
        <color theme="1"/>
        <rFont val="Arial"/>
        <family val="2"/>
      </rPr>
      <t xml:space="preserve">
</t>
    </r>
  </si>
  <si>
    <t xml:space="preserve">Demat Value
(in ₹ crore) - 
Type of Security - Others
</t>
  </si>
  <si>
    <t>Clearing Member</t>
  </si>
  <si>
    <t>Corporate</t>
  </si>
  <si>
    <t>Foreign Portfolio Investor</t>
  </si>
  <si>
    <t>*Includes accounts which are suspended</t>
  </si>
  <si>
    <t>**Others includes AIF, IEPF, QIB, &amp; QFI</t>
  </si>
  <si>
    <t>Others**</t>
  </si>
  <si>
    <r>
      <t xml:space="preserve">Number of Client </t>
    </r>
    <r>
      <rPr>
        <b/>
        <sz val="10"/>
        <rFont val="Arial"/>
        <family val="2"/>
      </rPr>
      <t>Accounts (other than closed)*</t>
    </r>
  </si>
  <si>
    <t xml:space="preserve">Number of Client Accounts Active* </t>
  </si>
  <si>
    <t>BO STATISTICS AS ON MARCH 31,2020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</si>
</sst>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* #,##0_ ;_ * \-#,##0_ ;_ * &quot;-&quot;??_ ;_ @_ "/>
    <numFmt numFmtId="166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165" fontId="0" fillId="0" borderId="1" xfId="1" applyNumberFormat="1" applyFont="1" applyBorder="1"/>
    <xf numFmtId="0" fontId="0" fillId="0" borderId="1" xfId="0" applyBorder="1"/>
    <xf numFmtId="17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165" fontId="0" fillId="0" borderId="0" xfId="0" applyNumberFormat="1"/>
    <xf numFmtId="17" fontId="0" fillId="0" borderId="0" xfId="0" applyNumberFormat="1" applyFill="1" applyBorder="1"/>
    <xf numFmtId="0" fontId="0" fillId="0" borderId="0" xfId="0" applyFont="1"/>
    <xf numFmtId="166" fontId="0" fillId="0" borderId="1" xfId="1" applyNumberFormat="1" applyFont="1" applyBorder="1"/>
    <xf numFmtId="0" fontId="0" fillId="0" borderId="0" xfId="0" applyAlignment="1">
      <alignment horizontal="center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workbookViewId="0">
      <selection activeCell="K10" sqref="K10"/>
    </sheetView>
  </sheetViews>
  <sheetFormatPr defaultRowHeight="14.5" x14ac:dyDescent="0.35"/>
  <cols>
    <col min="2" max="2" width="18.54296875" customWidth="1"/>
    <col min="3" max="3" width="11.54296875" customWidth="1"/>
    <col min="4" max="4" width="11.54296875" bestFit="1" customWidth="1"/>
    <col min="5" max="5" width="14.1796875" customWidth="1"/>
    <col min="6" max="6" width="12.54296875" customWidth="1"/>
    <col min="7" max="7" width="13.453125" customWidth="1"/>
    <col min="8" max="8" width="12.26953125" customWidth="1"/>
  </cols>
  <sheetData>
    <row r="1" spans="1:8" x14ac:dyDescent="0.35">
      <c r="A1" s="12" t="s">
        <v>23</v>
      </c>
      <c r="B1" s="12"/>
      <c r="C1" s="12"/>
      <c r="D1" s="12"/>
      <c r="E1" s="12"/>
      <c r="F1" s="12"/>
      <c r="G1" s="12"/>
      <c r="H1" s="12"/>
    </row>
    <row r="2" spans="1:8" ht="78" x14ac:dyDescent="0.35">
      <c r="A2" s="7" t="s">
        <v>10</v>
      </c>
      <c r="B2" s="6" t="s">
        <v>9</v>
      </c>
      <c r="C2" s="5" t="s">
        <v>21</v>
      </c>
      <c r="D2" s="5" t="s">
        <v>22</v>
      </c>
      <c r="E2" s="5" t="s">
        <v>11</v>
      </c>
      <c r="F2" s="5" t="s">
        <v>12</v>
      </c>
      <c r="G2" s="5" t="s">
        <v>13</v>
      </c>
      <c r="H2" s="5" t="s">
        <v>14</v>
      </c>
    </row>
    <row r="3" spans="1:8" x14ac:dyDescent="0.35">
      <c r="A3" s="3">
        <v>43891</v>
      </c>
      <c r="B3" s="2" t="s">
        <v>8</v>
      </c>
      <c r="C3" s="1">
        <v>4938</v>
      </c>
      <c r="D3" s="1">
        <v>4938</v>
      </c>
      <c r="E3" s="11">
        <v>361078.96252101799</v>
      </c>
      <c r="F3" s="11">
        <v>580912.67786608904</v>
      </c>
      <c r="G3" s="11">
        <v>2753.4994503351036</v>
      </c>
      <c r="H3" s="11">
        <v>184109.37737594402</v>
      </c>
    </row>
    <row r="4" spans="1:8" x14ac:dyDescent="0.35">
      <c r="A4" s="3">
        <v>43891</v>
      </c>
      <c r="B4" s="2" t="s">
        <v>15</v>
      </c>
      <c r="C4" s="1">
        <v>4286</v>
      </c>
      <c r="D4" s="1">
        <v>4286</v>
      </c>
      <c r="E4" s="11">
        <v>19392.079538780999</v>
      </c>
      <c r="F4" s="11">
        <v>23.734766775000001</v>
      </c>
      <c r="G4" s="11">
        <v>148.07138547454591</v>
      </c>
      <c r="H4" s="11">
        <v>7.2634832989999998</v>
      </c>
    </row>
    <row r="5" spans="1:8" x14ac:dyDescent="0.35">
      <c r="A5" s="3">
        <v>43891</v>
      </c>
      <c r="B5" s="2" t="s">
        <v>16</v>
      </c>
      <c r="C5" s="1">
        <v>101833</v>
      </c>
      <c r="D5" s="1">
        <v>101833</v>
      </c>
      <c r="E5" s="11">
        <v>5546458.641190921</v>
      </c>
      <c r="F5" s="11">
        <v>918530.00882793788</v>
      </c>
      <c r="G5" s="11">
        <v>135875.23932528525</v>
      </c>
      <c r="H5" s="11">
        <v>62891.903496820603</v>
      </c>
    </row>
    <row r="6" spans="1:8" x14ac:dyDescent="0.35">
      <c r="A6" s="3">
        <v>43891</v>
      </c>
      <c r="B6" s="2" t="s">
        <v>7</v>
      </c>
      <c r="C6" s="1">
        <v>252</v>
      </c>
      <c r="D6" s="1">
        <v>252</v>
      </c>
      <c r="E6" s="11">
        <v>510604.47867874301</v>
      </c>
      <c r="F6" s="11">
        <v>359877.640065143</v>
      </c>
      <c r="G6" s="11">
        <v>6536.2674899964559</v>
      </c>
      <c r="H6" s="11">
        <v>12023.508748266</v>
      </c>
    </row>
    <row r="7" spans="1:8" x14ac:dyDescent="0.35">
      <c r="A7" s="3">
        <v>43891</v>
      </c>
      <c r="B7" s="2" t="s">
        <v>6</v>
      </c>
      <c r="C7" s="1">
        <v>438</v>
      </c>
      <c r="D7" s="1">
        <v>438</v>
      </c>
      <c r="E7" s="11">
        <v>2852.8406332080003</v>
      </c>
      <c r="F7" s="11">
        <v>213.69174271200001</v>
      </c>
      <c r="G7" s="11">
        <v>0</v>
      </c>
      <c r="H7" s="11">
        <v>0</v>
      </c>
    </row>
    <row r="8" spans="1:8" x14ac:dyDescent="0.35">
      <c r="A8" s="3">
        <v>43891</v>
      </c>
      <c r="B8" s="2" t="s">
        <v>5</v>
      </c>
      <c r="C8" s="1">
        <v>954</v>
      </c>
      <c r="D8" s="1">
        <v>954</v>
      </c>
      <c r="E8" s="11">
        <v>1234.650918331</v>
      </c>
      <c r="F8" s="11">
        <v>0</v>
      </c>
      <c r="G8" s="11">
        <v>0</v>
      </c>
      <c r="H8" s="11">
        <v>0</v>
      </c>
    </row>
    <row r="9" spans="1:8" x14ac:dyDescent="0.35">
      <c r="A9" s="3">
        <v>43891</v>
      </c>
      <c r="B9" s="2" t="s">
        <v>1</v>
      </c>
      <c r="C9" s="1">
        <v>19066584</v>
      </c>
      <c r="D9" s="1">
        <v>19066584</v>
      </c>
      <c r="E9" s="11">
        <v>1552932.8236954031</v>
      </c>
      <c r="F9" s="11">
        <v>109909.6276575201</v>
      </c>
      <c r="G9" s="11">
        <v>25927.475680926043</v>
      </c>
      <c r="H9" s="11">
        <v>3109.4272464109999</v>
      </c>
    </row>
    <row r="10" spans="1:8" x14ac:dyDescent="0.35">
      <c r="A10" s="3">
        <v>43891</v>
      </c>
      <c r="B10" s="2" t="s">
        <v>2</v>
      </c>
      <c r="C10" s="1">
        <v>301452</v>
      </c>
      <c r="D10" s="1">
        <v>301452</v>
      </c>
      <c r="E10" s="11">
        <v>95869.486176936014</v>
      </c>
      <c r="F10" s="11">
        <v>2020.421629836</v>
      </c>
      <c r="G10" s="11">
        <v>929.93887442635821</v>
      </c>
      <c r="H10" s="11">
        <v>22.546138988000003</v>
      </c>
    </row>
    <row r="11" spans="1:8" x14ac:dyDescent="0.35">
      <c r="A11" s="3">
        <v>43891</v>
      </c>
      <c r="B11" s="2" t="s">
        <v>3</v>
      </c>
      <c r="C11" s="1">
        <v>3141</v>
      </c>
      <c r="D11" s="1">
        <v>3141</v>
      </c>
      <c r="E11" s="11">
        <v>845148.44740601094</v>
      </c>
      <c r="F11" s="11">
        <v>1094770.6020330249</v>
      </c>
      <c r="G11" s="11">
        <v>8108.8793613111193</v>
      </c>
      <c r="H11" s="11">
        <v>21963.933924249999</v>
      </c>
    </row>
    <row r="12" spans="1:8" x14ac:dyDescent="0.35">
      <c r="A12" s="3">
        <v>43891</v>
      </c>
      <c r="B12" s="2" t="s">
        <v>0</v>
      </c>
      <c r="C12" s="1">
        <v>6234</v>
      </c>
      <c r="D12" s="1">
        <v>6234</v>
      </c>
      <c r="E12" s="11">
        <v>128488.98316519399</v>
      </c>
      <c r="F12" s="11">
        <v>462872.09849362698</v>
      </c>
      <c r="G12" s="11">
        <v>12637.531630261052</v>
      </c>
      <c r="H12" s="11">
        <v>11299.468135888001</v>
      </c>
    </row>
    <row r="13" spans="1:8" ht="29.15" x14ac:dyDescent="0.35">
      <c r="A13" s="3">
        <v>43891</v>
      </c>
      <c r="B13" s="4" t="s">
        <v>17</v>
      </c>
      <c r="C13" s="1">
        <f>10136+58</f>
        <v>10194</v>
      </c>
      <c r="D13" s="1">
        <f>10136+58</f>
        <v>10194</v>
      </c>
      <c r="E13" s="11">
        <f>2102128.17880662+28</f>
        <v>2102156.1788066202</v>
      </c>
      <c r="F13" s="11">
        <v>217855.51023167101</v>
      </c>
      <c r="G13" s="11">
        <v>11554.756584636998</v>
      </c>
      <c r="H13" s="11">
        <v>15900.412704580398</v>
      </c>
    </row>
    <row r="14" spans="1:8" x14ac:dyDescent="0.35">
      <c r="A14" s="3">
        <v>43891</v>
      </c>
      <c r="B14" s="2" t="s">
        <v>4</v>
      </c>
      <c r="C14" s="1">
        <v>184261</v>
      </c>
      <c r="D14" s="1">
        <v>184261</v>
      </c>
      <c r="E14" s="11">
        <v>31135.781523361999</v>
      </c>
      <c r="F14" s="11">
        <v>3798.5613247010001</v>
      </c>
      <c r="G14" s="11">
        <v>724.84224279220484</v>
      </c>
      <c r="H14" s="11">
        <v>94.718535132</v>
      </c>
    </row>
    <row r="15" spans="1:8" x14ac:dyDescent="0.35">
      <c r="A15" s="3">
        <v>43891</v>
      </c>
      <c r="B15" s="1" t="s">
        <v>20</v>
      </c>
      <c r="C15" s="1">
        <f>731+1+318+2</f>
        <v>1052</v>
      </c>
      <c r="D15" s="1">
        <f>731+1+318+2</f>
        <v>1052</v>
      </c>
      <c r="E15" s="11">
        <f>35044+9624+196980+1</f>
        <v>241649</v>
      </c>
      <c r="F15" s="11">
        <f>34023+1+275022</f>
        <v>309046</v>
      </c>
      <c r="G15" s="11">
        <f>106+15903</f>
        <v>16009</v>
      </c>
      <c r="H15" s="11">
        <f>1217+114</f>
        <v>1331</v>
      </c>
    </row>
    <row r="16" spans="1:8" x14ac:dyDescent="0.35">
      <c r="A16" s="9" t="s">
        <v>18</v>
      </c>
      <c r="E16" s="8"/>
      <c r="F16" s="8"/>
      <c r="G16" s="8"/>
      <c r="H16" s="8"/>
    </row>
    <row r="17" spans="1:1" x14ac:dyDescent="0.35">
      <c r="A17" s="10" t="s">
        <v>19</v>
      </c>
    </row>
  </sheetData>
  <mergeCells count="1">
    <mergeCell ref="A1:H1"/>
  </mergeCells>
  <pageMargins left="0.7" right="0.7" top="0.75" bottom="0.75" header="0.3" footer="0.3"/>
  <pageSetup scale="8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 Aggregate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2020-07-27T11:34:00Z</dcterms:modified>
</cp:coreProperties>
</file>